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атьяна\ЖБ опоры\"/>
    </mc:Choice>
  </mc:AlternateContent>
  <bookViews>
    <workbookView xWindow="0" yWindow="0" windowWidth="28800" windowHeight="12435"/>
  </bookViews>
  <sheets>
    <sheet name="Приложение № 1.2" sheetId="1" r:id="rId1"/>
    <sheet name="График поставки по Прил. № 1.2" sheetId="3" r:id="rId2"/>
    <sheet name="XLR_NoRangeSheet" sheetId="2" state="veryHidden" r:id="rId3"/>
  </sheets>
  <definedNames>
    <definedName name="Query1">'Приложение № 1.2'!$A$7:$AD$8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№ 1.2'!$A$14:$P$17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 l="1"/>
  <c r="M8" i="1" l="1"/>
  <c r="N8" i="1" s="1"/>
  <c r="N9" i="1" s="1"/>
  <c r="B7" i="1"/>
  <c r="B5" i="2"/>
</calcChain>
</file>

<file path=xl/sharedStrings.xml><?xml version="1.0" encoding="utf-8"?>
<sst xmlns="http://schemas.openxmlformats.org/spreadsheetml/2006/main" count="81" uniqueCount="75">
  <si>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</si>
  <si>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</si>
  <si>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</si>
  <si>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</si>
  <si>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</si>
  <si>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</si>
  <si>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</si>
  <si>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</si>
  <si>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</si>
  <si>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</si>
  <si>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</si>
  <si>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</si>
  <si>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</si>
  <si>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</si>
  <si>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</si>
  <si>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</si>
  <si>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</si>
  <si>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</si>
  <si>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</si>
  <si>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</si>
  <si>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</si>
  <si>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</si>
  <si>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</si>
  <si>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</si>
  <si>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</si>
  <si>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</si>
  <si>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</si>
  <si>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</si>
  <si>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опор  ЖБ 7,5 и опор  ЖБ 9, 5</t>
  </si>
  <si>
    <t>Исмагилов Р.А., тел. (347)221-56-53, эл.почта:</t>
  </si>
  <si>
    <t>(347)221-56-53</t>
  </si>
  <si>
    <t/>
  </si>
  <si>
    <t>Хайретдинов А.Р тел  8/347/2746450</t>
  </si>
  <si>
    <t>31.12.2015</t>
  </si>
  <si>
    <t>Шушпанникова Елена Викторовна</t>
  </si>
  <si>
    <t>(347)221-57-56</t>
  </si>
  <si>
    <t>Отдел организации эксплуатации систем коммутации и сетей доступа</t>
  </si>
  <si>
    <t>Приложение 1.1</t>
  </si>
  <si>
    <t>39221</t>
  </si>
  <si>
    <t>ОПОРА ЖЕЛЕЗОБЕТОННАЯ 7.5М</t>
  </si>
  <si>
    <t>шт</t>
  </si>
  <si>
    <t xml:space="preserve">  кол-во: 10; г. Уфа, ул. Каспийская, д.14; Мухаметшина З.Р. 89018173671</t>
  </si>
  <si>
    <t>Опора железобетонная вибрированная  предназначена для крепления и подвеску кабеля на определённом уровня . Железобетонные  опоры  изготавливают из бетона марки В -30  М 400, армированного металлом АТ -V (A800)d-12, и проволокой Вр 1 d-4 по  ГОСТу 6727-80,,иметь   заземляющий контур, 2 монтажные петли размер L-8,0м,в-150,t-245,h-175,h1-150, изделия должны соответствовать требованиям установленным НТД ( ГОСТ 13015-2003)  железобетонные опоры должны    быть стойкими  в отношении коррозии и воздействия химичеких реагентов, находящихся в воздухе. Наличие сертификатов соответствия и качества ,протоколов испытаний механических воздействий. Доставка до места назначения с обязательной выгрузкой манипулятором или краном.</t>
  </si>
  <si>
    <t>Предельная сумма лота составляет:  53100,00  руб. с НДС.</t>
  </si>
  <si>
    <t>2 квартал 2015 до 10 апреля 10 шт.</t>
  </si>
  <si>
    <t>Транспортировка товара осуществляется автомобильным транспортом за счет Поставщика. Доставка до места назначения с обязательной выгрузкой манипулятором или краном.</t>
  </si>
  <si>
    <t>Поставщик обязан предоставлять вместе с Товаром следующие сопроводительные документы:</t>
  </si>
  <si>
    <t>сертификат соответствия и качества</t>
  </si>
  <si>
    <t>протокол испытаний механических воздействий</t>
  </si>
  <si>
    <t>паспорт (с параметрами, производитель) используемого цемента;</t>
  </si>
  <si>
    <t>последний протокол испытания опор на прочность, жесткость, трещиностойкость;</t>
  </si>
  <si>
    <t>последний протокол испытания бетона, используемого в производстве стоек  СВ на морозостойкость, водонепроницаемость, прочность на сжатие;</t>
  </si>
  <si>
    <t>вся продукция должна сопрвождаться копиями действующих санитарно-эпидемиологических заключений о соответствии продукции установленным требованиям, оригиналами технической документации и иными документами;</t>
  </si>
  <si>
    <t>паспорт качества на изделия</t>
  </si>
  <si>
    <t>срок гарантии не менее 60 месяцев</t>
  </si>
  <si>
    <t>Шиц Д.В. /347/ 221-55-97 эл. почта: d.shic@bashtel.ru</t>
  </si>
  <si>
    <t>Мустафин Ильдар Загирович тел. /347/ 221-57-79 эл. почта: i.mustafin@bashtel.ru</t>
  </si>
  <si>
    <t>Приложение 1.2</t>
  </si>
  <si>
    <t xml:space="preserve">   Места разгрузки</t>
  </si>
  <si>
    <t xml:space="preserve">Ответственные лица и телефоны </t>
  </si>
  <si>
    <t xml:space="preserve">наименование материала </t>
  </si>
  <si>
    <t xml:space="preserve">Январь </t>
  </si>
  <si>
    <t xml:space="preserve">Февраль 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</si>
  <si>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</si>
  <si>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</si>
  <si>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</si>
  <si>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</si>
  <si>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</si>
  <si>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</si>
  <si>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</si>
  <si>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</si>
  <si>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</si>
  <si>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</si>
  <si>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УФА </t>
  </si>
  <si>
    <t xml:space="preserve">г.Уфа ул .Каспийская, д. 14
Сазонова Надежда Алексеевна       сот 274-62-12; 284-71-70                     факс  89373675447
Иксанова Флюра Сагитовна                сот. 8-905-352-77-79
Подгорная Резеда Рифгатовна       284-81-57; 284-85-60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</si>
</sst>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4"/>
  <sheetViews>
    <sheetView tabSelected="1" zoomScale="75" zoomScaleNormal="75" workbookViewId="0">
      <selection activeCell="E34" sqref="E34"/>
    </sheetView>
  </sheetViews>
  <sheetFormatPr defaultRowHeight="15" x14ac:dyDescent="0.25"/>
  <cols>
    <col min="1" max="1" width="2.7109375" customWidth="1"/>
    <col min="2" max="2" width="8.42578125" customWidth="1"/>
    <col min="3" max="3" width="8.42578125" style="9" customWidth="1"/>
    <col min="4" max="4" width="26.42578125" customWidth="1"/>
    <col min="5" max="5" width="54.2851562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18.7109375" customWidth="1"/>
    <col min="16" max="16" width="3.28515625" customWidth="1"/>
    <col min="26" max="29" width="9.140625" style="9"/>
  </cols>
  <sheetData>
    <row r="1" spans="1:30" x14ac:dyDescent="0.25">
      <c r="M1" s="6" t="s">
        <v>57</v>
      </c>
      <c r="O1" s="18"/>
    </row>
    <row r="2" spans="1:30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30" x14ac:dyDescent="0.25">
      <c r="B3" t="s">
        <v>22</v>
      </c>
      <c r="C3" s="9" t="s">
        <v>28</v>
      </c>
      <c r="D3" s="22"/>
      <c r="E3" s="21" t="s">
        <v>36</v>
      </c>
      <c r="G3" s="21"/>
      <c r="O3" s="18"/>
      <c r="P3" s="3"/>
    </row>
    <row r="4" spans="1:30" s="10" customFormat="1" ht="15" customHeight="1" x14ac:dyDescent="0.25">
      <c r="B4" s="52" t="s">
        <v>0</v>
      </c>
      <c r="C4" s="55" t="s">
        <v>24</v>
      </c>
      <c r="D4" s="52" t="s">
        <v>11</v>
      </c>
      <c r="E4" s="52" t="s">
        <v>1</v>
      </c>
      <c r="F4" s="52" t="s">
        <v>10</v>
      </c>
      <c r="G4" s="54" t="s">
        <v>12</v>
      </c>
      <c r="H4" s="54"/>
      <c r="I4" s="54"/>
      <c r="J4" s="54"/>
      <c r="K4" s="54"/>
      <c r="L4" s="59" t="s">
        <v>18</v>
      </c>
      <c r="M4" s="57" t="s">
        <v>19</v>
      </c>
      <c r="N4" s="53" t="s">
        <v>21</v>
      </c>
      <c r="O4" s="52" t="s">
        <v>2</v>
      </c>
      <c r="P4" s="11"/>
    </row>
    <row r="5" spans="1:30" s="12" customFormat="1" ht="64.5" customHeight="1" x14ac:dyDescent="0.25">
      <c r="B5" s="52"/>
      <c r="C5" s="56"/>
      <c r="D5" s="52"/>
      <c r="E5" s="52"/>
      <c r="F5" s="52"/>
      <c r="G5" s="7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60"/>
      <c r="M5" s="58"/>
      <c r="N5" s="53"/>
      <c r="O5" s="52"/>
    </row>
    <row r="6" spans="1:30" s="10" customFormat="1" x14ac:dyDescent="0.25">
      <c r="B6" s="13">
        <v>1</v>
      </c>
      <c r="C6" s="23">
        <v>2</v>
      </c>
      <c r="D6" s="13">
        <v>3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</row>
    <row r="7" spans="1:30" ht="225" x14ac:dyDescent="0.25">
      <c r="A7" s="9"/>
      <c r="B7" s="4">
        <f>ROW()-6</f>
        <v>1</v>
      </c>
      <c r="C7" s="4" t="s">
        <v>38</v>
      </c>
      <c r="D7" s="1" t="s">
        <v>39</v>
      </c>
      <c r="E7" s="1" t="s">
        <v>42</v>
      </c>
      <c r="F7" s="27" t="s">
        <v>40</v>
      </c>
      <c r="G7" s="28">
        <v>0</v>
      </c>
      <c r="H7" s="28">
        <v>10</v>
      </c>
      <c r="I7" s="28">
        <v>0</v>
      </c>
      <c r="J7" s="28">
        <v>0</v>
      </c>
      <c r="K7" s="28">
        <v>10</v>
      </c>
      <c r="L7" s="29">
        <v>4500</v>
      </c>
      <c r="M7" s="29">
        <v>45000</v>
      </c>
      <c r="N7" s="29">
        <f>M7*1.18</f>
        <v>53100</v>
      </c>
      <c r="O7" s="1" t="s">
        <v>41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36" customHeight="1" x14ac:dyDescent="0.25">
      <c r="A8" s="9"/>
      <c r="B8" s="15"/>
      <c r="C8" s="17"/>
      <c r="D8" s="16"/>
      <c r="E8" s="16"/>
      <c r="F8" s="17"/>
      <c r="G8" s="17"/>
      <c r="H8" s="17"/>
      <c r="I8" s="17"/>
      <c r="J8" s="17"/>
      <c r="K8" s="17"/>
      <c r="L8" s="19"/>
      <c r="M8" s="20">
        <f>SUM($M$7)</f>
        <v>45000</v>
      </c>
      <c r="N8" s="20">
        <f>M8*1.18</f>
        <v>53100</v>
      </c>
      <c r="O8" s="2"/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x14ac:dyDescent="0.25">
      <c r="B9" s="14"/>
      <c r="C9" s="14"/>
      <c r="D9" s="2"/>
      <c r="E9" s="2"/>
      <c r="F9" s="14"/>
      <c r="G9" s="14"/>
      <c r="H9" s="14"/>
      <c r="I9" s="14"/>
      <c r="J9" s="14"/>
      <c r="K9" s="14"/>
      <c r="L9" s="14"/>
      <c r="M9" s="14" t="s">
        <v>20</v>
      </c>
      <c r="N9" s="26">
        <f>N8-M8</f>
        <v>8100</v>
      </c>
      <c r="O9" s="2"/>
    </row>
    <row r="10" spans="1:30" s="9" customFormat="1" x14ac:dyDescent="0.25">
      <c r="B10" s="32" t="s">
        <v>43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30" x14ac:dyDescent="0.25">
      <c r="B11" s="32" t="s">
        <v>3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30" x14ac:dyDescent="0.25">
      <c r="B12" s="33" t="s">
        <v>4</v>
      </c>
      <c r="C12" s="33"/>
      <c r="D12" s="33"/>
      <c r="E12" s="34" t="s">
        <v>44</v>
      </c>
      <c r="F12" s="34"/>
      <c r="G12" s="34"/>
      <c r="H12" s="34"/>
      <c r="I12" s="34"/>
      <c r="J12" s="34"/>
      <c r="K12" s="34"/>
      <c r="L12" s="34"/>
      <c r="M12" s="34"/>
      <c r="N12" s="34"/>
      <c r="O12" s="49"/>
    </row>
    <row r="13" spans="1:30" ht="32.1" customHeight="1" x14ac:dyDescent="0.25">
      <c r="B13" s="33" t="s">
        <v>5</v>
      </c>
      <c r="C13" s="33"/>
      <c r="D13" s="33"/>
      <c r="E13" s="48" t="s">
        <v>45</v>
      </c>
      <c r="F13" s="48"/>
      <c r="G13" s="48"/>
      <c r="H13" s="48"/>
      <c r="I13" s="48"/>
      <c r="J13" s="48"/>
      <c r="K13" s="48"/>
      <c r="L13" s="48"/>
      <c r="M13" s="48"/>
      <c r="N13" s="48"/>
      <c r="O13" s="50"/>
      <c r="P13" s="2"/>
      <c r="Q13" s="2"/>
      <c r="R13" s="2"/>
      <c r="S13" s="2"/>
      <c r="T13" s="2"/>
      <c r="U13" s="2"/>
    </row>
    <row r="14" spans="1:30" ht="15" customHeight="1" x14ac:dyDescent="0.25">
      <c r="A14" s="30"/>
      <c r="B14" s="38" t="s">
        <v>6</v>
      </c>
      <c r="C14" s="39"/>
      <c r="D14" s="40"/>
      <c r="E14" s="34" t="s">
        <v>46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ht="15" customHeight="1" x14ac:dyDescent="0.25">
      <c r="A15" s="30"/>
      <c r="B15" s="41"/>
      <c r="C15" s="42"/>
      <c r="D15" s="43"/>
      <c r="E15" s="34" t="s">
        <v>47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s="9" customFormat="1" ht="15" customHeight="1" x14ac:dyDescent="0.25">
      <c r="A16" s="30"/>
      <c r="B16" s="41"/>
      <c r="C16" s="42"/>
      <c r="D16" s="43"/>
      <c r="E16" s="34" t="s">
        <v>48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s="9" customFormat="1" ht="15" customHeight="1" x14ac:dyDescent="0.25">
      <c r="A17" s="30"/>
      <c r="B17" s="41"/>
      <c r="C17" s="42"/>
      <c r="D17" s="43"/>
      <c r="E17" s="31" t="s">
        <v>49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30"/>
      <c r="B18" s="41"/>
      <c r="C18" s="42"/>
      <c r="D18" s="43"/>
      <c r="E18" s="31" t="s">
        <v>50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ht="19.5" customHeight="1" x14ac:dyDescent="0.25">
      <c r="A19" s="30"/>
      <c r="B19" s="41"/>
      <c r="C19" s="42"/>
      <c r="D19" s="43"/>
      <c r="E19" s="31" t="s">
        <v>51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s="9" customFormat="1" ht="29.25" customHeight="1" x14ac:dyDescent="0.25">
      <c r="A20" s="30"/>
      <c r="B20" s="41"/>
      <c r="C20" s="42"/>
      <c r="D20" s="43"/>
      <c r="E20" s="47" t="s">
        <v>52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5">
      <c r="A21" s="30"/>
      <c r="B21" s="44"/>
      <c r="C21" s="45"/>
      <c r="D21" s="46"/>
      <c r="E21" s="34" t="s">
        <v>53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s="9" customFormat="1" x14ac:dyDescent="0.25">
      <c r="A22" s="30"/>
      <c r="B22" s="35" t="s">
        <v>23</v>
      </c>
      <c r="C22" s="36"/>
      <c r="D22" s="37"/>
      <c r="E22" s="34" t="s">
        <v>54</v>
      </c>
      <c r="F22" s="34"/>
      <c r="G22" s="34"/>
      <c r="H22" s="34"/>
      <c r="I22" s="34"/>
      <c r="J22" s="34"/>
      <c r="K22" s="34"/>
      <c r="L22" s="34"/>
      <c r="M22" s="34"/>
      <c r="N22" s="34"/>
      <c r="O22" s="4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30"/>
      <c r="B23" s="33" t="s">
        <v>7</v>
      </c>
      <c r="C23" s="33"/>
      <c r="D23" s="33"/>
      <c r="E23" s="34" t="s">
        <v>55</v>
      </c>
      <c r="F23" s="34"/>
      <c r="G23" s="34"/>
      <c r="H23" s="34"/>
      <c r="I23" s="34"/>
      <c r="J23" s="34"/>
      <c r="K23" s="34"/>
      <c r="L23" s="34"/>
      <c r="M23" s="34"/>
      <c r="N23" s="34"/>
      <c r="O23" s="4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5">
      <c r="A24" s="30"/>
      <c r="B24" s="33" t="s">
        <v>8</v>
      </c>
      <c r="C24" s="33"/>
      <c r="D24" s="33"/>
      <c r="E24" s="34" t="s">
        <v>56</v>
      </c>
      <c r="F24" s="34"/>
      <c r="G24" s="34"/>
      <c r="H24" s="34"/>
      <c r="I24" s="34"/>
      <c r="J24" s="34"/>
      <c r="K24" s="34"/>
      <c r="L24" s="34"/>
      <c r="M24" s="34"/>
      <c r="N24" s="34"/>
      <c r="O24" s="4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</row>
  </sheetData>
  <mergeCells count="29">
    <mergeCell ref="B12:D12"/>
    <mergeCell ref="B10:O10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M4:M5"/>
    <mergeCell ref="L4:L5"/>
    <mergeCell ref="B11:O11"/>
    <mergeCell ref="B23:D23"/>
    <mergeCell ref="B24:D24"/>
    <mergeCell ref="E14:O14"/>
    <mergeCell ref="E16:O16"/>
    <mergeCell ref="B22:D22"/>
    <mergeCell ref="E21:O21"/>
    <mergeCell ref="B14:D21"/>
    <mergeCell ref="E20:O20"/>
    <mergeCell ref="E23:O23"/>
    <mergeCell ref="E24:O24"/>
    <mergeCell ref="E15:O15"/>
    <mergeCell ref="E22:O22"/>
    <mergeCell ref="B13:D13"/>
    <mergeCell ref="E12:O12"/>
    <mergeCell ref="E13:O13"/>
  </mergeCells>
  <pageMargins left="0.39370078740157483" right="0.39370078740157483" top="0.59055118110236227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"/>
  <sheetViews>
    <sheetView workbookViewId="0">
      <selection activeCell="C12" sqref="C12"/>
    </sheetView>
  </sheetViews>
  <sheetFormatPr defaultRowHeight="15" x14ac:dyDescent="0.25"/>
  <cols>
    <col min="1" max="1" width="13" style="66" customWidth="1"/>
    <col min="2" max="2" width="28.140625" style="66" customWidth="1"/>
    <col min="3" max="3" width="14.42578125" style="66" customWidth="1"/>
    <col min="4" max="15" width="9.140625" style="66"/>
  </cols>
  <sheetData>
    <row r="2" spans="1:15" ht="30" x14ac:dyDescent="0.25">
      <c r="A2" s="1" t="s">
        <v>58</v>
      </c>
      <c r="B2" s="61" t="s">
        <v>59</v>
      </c>
      <c r="C2" s="61" t="s">
        <v>60</v>
      </c>
      <c r="D2" s="62" t="s">
        <v>61</v>
      </c>
      <c r="E2" s="62" t="s">
        <v>62</v>
      </c>
      <c r="F2" s="62" t="s">
        <v>63</v>
      </c>
      <c r="G2" s="62" t="s">
        <v>64</v>
      </c>
      <c r="H2" s="62" t="s">
        <v>65</v>
      </c>
      <c r="I2" s="62" t="s">
        <v>66</v>
      </c>
      <c r="J2" s="62" t="s">
        <v>67</v>
      </c>
      <c r="K2" s="62" t="s">
        <v>68</v>
      </c>
      <c r="L2" s="62" t="s">
        <v>69</v>
      </c>
      <c r="M2" s="62" t="s">
        <v>70</v>
      </c>
      <c r="N2" s="62" t="s">
        <v>71</v>
      </c>
      <c r="O2" s="62" t="s">
        <v>72</v>
      </c>
    </row>
    <row r="3" spans="1:15" ht="165" x14ac:dyDescent="0.25">
      <c r="A3" s="63" t="s">
        <v>73</v>
      </c>
      <c r="B3" s="64" t="s">
        <v>74</v>
      </c>
      <c r="C3" s="65" t="s">
        <v>39</v>
      </c>
      <c r="D3" s="4"/>
      <c r="E3" s="4"/>
      <c r="F3" s="4"/>
      <c r="G3" s="4">
        <v>10</v>
      </c>
      <c r="H3" s="4"/>
      <c r="I3" s="4"/>
      <c r="J3" s="4"/>
      <c r="K3" s="4"/>
      <c r="L3" s="4"/>
      <c r="M3" s="4"/>
      <c r="N3" s="4"/>
      <c r="O3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25</v>
      </c>
      <c r="B5" t="e">
        <f>XLR_ERRNAME</f>
        <v>#NAME?</v>
      </c>
    </row>
    <row r="6" spans="1:19" x14ac:dyDescent="0.25">
      <c r="A6" t="s">
        <v>26</v>
      </c>
      <c r="B6">
        <v>8061</v>
      </c>
      <c r="C6" s="25" t="s">
        <v>27</v>
      </c>
      <c r="D6">
        <v>4918</v>
      </c>
      <c r="E6" s="25" t="s">
        <v>28</v>
      </c>
      <c r="F6" s="25" t="s">
        <v>29</v>
      </c>
      <c r="G6" s="25" t="s">
        <v>30</v>
      </c>
      <c r="H6" s="25" t="s">
        <v>31</v>
      </c>
      <c r="I6" s="25" t="s">
        <v>32</v>
      </c>
      <c r="J6" s="25" t="s">
        <v>28</v>
      </c>
      <c r="K6" s="25" t="s">
        <v>33</v>
      </c>
      <c r="L6" s="25" t="s">
        <v>34</v>
      </c>
      <c r="M6" s="25" t="s">
        <v>35</v>
      </c>
      <c r="N6" s="25" t="s">
        <v>31</v>
      </c>
      <c r="O6">
        <v>246342</v>
      </c>
      <c r="P6" s="25" t="s">
        <v>36</v>
      </c>
      <c r="Q6">
        <v>0</v>
      </c>
      <c r="R6" s="25" t="s">
        <v>31</v>
      </c>
      <c r="S6" s="25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1.2</vt:lpstr>
      <vt:lpstr>График поставки по Прил. № 1.2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2014-11-22T10:48:07Z</cp:lastPrinted>
  <dcterms:created xsi:type="dcterms:W3CDTF">2013-12-19T08:11:42Z</dcterms:created>
  <dcterms:modified xsi:type="dcterms:W3CDTF">2014-11-27T10:13:07Z</dcterms:modified>
</cp:coreProperties>
</file>